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cts\Pilot-Moodle\Report\"/>
    </mc:Choice>
  </mc:AlternateContent>
  <xr:revisionPtr revIDLastSave="0" documentId="8_{7454EDFA-F24B-4AC0-AEE2-A22732201995}" xr6:coauthVersionLast="47" xr6:coauthVersionMax="47" xr10:uidLastSave="{00000000-0000-0000-0000-000000000000}"/>
  <bookViews>
    <workbookView xWindow="-120" yWindow="-120" windowWidth="20730" windowHeight="11160" activeTab="1" xr2:uid="{390EC726-6F6A-44CF-B399-573440A04646}"/>
  </bookViews>
  <sheets>
    <sheet name="Sheet1" sheetId="1" r:id="rId1"/>
    <sheet name="Sheet2" sheetId="2" r:id="rId2"/>
    <sheet name="Sheet3" sheetId="3" r:id="rId3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3" l="1"/>
  <c r="A11" i="3"/>
  <c r="A10" i="3"/>
  <c r="A9" i="3"/>
  <c r="A8" i="3"/>
  <c r="A7" i="3"/>
  <c r="A6" i="3"/>
  <c r="A4" i="3"/>
  <c r="A3" i="3"/>
  <c r="A2" i="3"/>
  <c r="A1" i="3"/>
  <c r="A5" i="3"/>
  <c r="Q5" i="2"/>
  <c r="P5" i="2"/>
  <c r="P6" i="2"/>
  <c r="Q6" i="2"/>
  <c r="P3" i="2"/>
  <c r="Q16" i="2"/>
  <c r="P16" i="2"/>
  <c r="Q24" i="2"/>
  <c r="P24" i="2"/>
  <c r="Q23" i="2"/>
  <c r="P23" i="2"/>
  <c r="Q20" i="2"/>
  <c r="P20" i="2"/>
  <c r="Q17" i="2"/>
  <c r="P17" i="2"/>
  <c r="P19" i="2"/>
  <c r="Q19" i="2"/>
  <c r="Q15" i="2"/>
  <c r="P15" i="2"/>
  <c r="Q13" i="2"/>
  <c r="P13" i="2"/>
  <c r="Q12" i="2"/>
  <c r="P12" i="2"/>
  <c r="Q10" i="2"/>
  <c r="P10" i="2"/>
  <c r="Q7" i="2"/>
  <c r="P7" i="2"/>
  <c r="Q4" i="2"/>
  <c r="P4" i="2"/>
  <c r="P9" i="2"/>
  <c r="Q9" i="2"/>
  <c r="Q22" i="2" l="1"/>
  <c r="Q25" i="2"/>
  <c r="Q27" i="2"/>
  <c r="Q28" i="2"/>
  <c r="P22" i="2"/>
  <c r="P25" i="2"/>
  <c r="P27" i="2"/>
  <c r="P28" i="2"/>
</calcChain>
</file>

<file path=xl/sharedStrings.xml><?xml version="1.0" encoding="utf-8"?>
<sst xmlns="http://schemas.openxmlformats.org/spreadsheetml/2006/main" count="79" uniqueCount="66">
  <si>
    <t>It allowed me to take my own time to go through information and understand the instruction</t>
  </si>
  <si>
    <t>It boosted my interest and motivation for learning</t>
  </si>
  <si>
    <t>It cannot replace conventional instruction, but can add to it as an enriching supplement</t>
  </si>
  <si>
    <t>It enabled continual interaction with teacher outside classroom bounds for clarifications, progressive guidance, etc</t>
  </si>
  <si>
    <t>It enabled me to make up for occasional inability to attend classes in real time</t>
  </si>
  <si>
    <t>It enriched learning experience by adding to variety of instructional activities</t>
  </si>
  <si>
    <t>It facilitated constructive scholastic engagement with peers on the subject matter and related issues</t>
  </si>
  <si>
    <t>It helped receive prompt corrective, but confidential feedback on my performance</t>
  </si>
  <si>
    <t>It involved tedious work that added to the burden of my workload</t>
  </si>
  <si>
    <t>It is a comprehensive instructional mode that can completely replace traditional classroom-based instruction</t>
  </si>
  <si>
    <t>It made learning an individualised and personal experience</t>
  </si>
  <si>
    <t>It made learning easy anytime or anywhere that made me lethargic and laid back in my studies</t>
  </si>
  <si>
    <t>It made possible anytime, anywhere learning according to my convenience</t>
  </si>
  <si>
    <t>It made possible regular ongoing, but stress-free evaluation</t>
  </si>
  <si>
    <t>It provided access to a variety of learning material from which I could choose according to my style</t>
  </si>
  <si>
    <t>It provided access to additional in-depth information that enriched my learning</t>
  </si>
  <si>
    <t>It provided too much of supplementary information that confused me</t>
  </si>
  <si>
    <t>It was a constrained process due to the limitations in ICT facilities available to me</t>
  </si>
  <si>
    <t>It was a frustrating process due to my limited skills for e-learning</t>
  </si>
  <si>
    <t>It was an impersonal process that lacked advantage of human interaction available in classrooms</t>
  </si>
  <si>
    <t>Item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</si>
  <si>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</si>
  <si>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</si>
  <si>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</si>
  <si>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</si>
  <si>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</si>
  <si>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</si>
  <si>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</si>
  <si>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</si>
  <si>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</si>
  <si>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</si>
  <si>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</si>
  <si>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</si>
  <si>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</si>
  <si>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Sl.No.</t>
  </si>
  <si>
    <t>N</t>
  </si>
  <si>
    <t>Statements</t>
  </si>
  <si>
    <t>Mean</t>
  </si>
  <si>
    <t>StD</t>
  </si>
  <si>
    <t>Instructional transaction and augmentation</t>
  </si>
  <si>
    <t>Active student-engagement </t>
  </si>
  <si>
    <t>Efficient evaluation</t>
  </si>
  <si>
    <t>Extended learning resources</t>
  </si>
  <si>
    <t>Learning networks (Out-of-bound interactions)</t>
  </si>
  <si>
    <t>Student convenience</t>
  </si>
  <si>
    <t>Prerequisites to employ LMS</t>
  </si>
  <si>
    <r>
      <t xml:space="preserve">It allowed me to take my own time to go through information and understand the instruction </t>
    </r>
    <r>
      <rPr>
        <sz val="12"/>
        <color rgb="FFFF0000"/>
        <rFont val="Book Antiqua"/>
        <family val="1"/>
      </rPr>
      <t>(S.A=5 (38.46%;A.G=3 (23%);N=4 (30.76%);D=1 (7.6%;S.D=0))</t>
    </r>
  </si>
  <si>
    <r>
      <t>It cannot replace conventional instruction, but can add to it as an enriching supplement</t>
    </r>
    <r>
      <rPr>
        <sz val="12"/>
        <color rgb="FFFF0000"/>
        <rFont val="Book Antiqua"/>
        <family val="1"/>
      </rPr>
      <t xml:space="preserve"> (S.A=2 (15.38%;A.G=5 (38.46%);N=5 (38.46%);D.A=1 (7.6%;S.D=0))</t>
    </r>
  </si>
  <si>
    <r>
      <t>It is a comprehensive instructional mode that can completely replace traditional classroom-based instruction</t>
    </r>
    <r>
      <rPr>
        <sz val="12"/>
        <color rgb="FFFF0000"/>
        <rFont val="Book Antiqua"/>
        <family val="1"/>
      </rPr>
      <t>(S.A=0;A.G=0 ;N=4 (30.76%);D.A=6 (46%;S.D=3(23%))</t>
    </r>
  </si>
  <si>
    <r>
      <t xml:space="preserve">It involved tedious work that added to the burden of my workload </t>
    </r>
    <r>
      <rPr>
        <sz val="12"/>
        <color rgb="FFFF0000"/>
        <rFont val="Book Antiqua"/>
        <family val="1"/>
      </rPr>
      <t>(S.A=1(7.6%);A.G=1(7.6%);N=0;D.A=4 (30.76%);S.D=7(53.8%))</t>
    </r>
  </si>
  <si>
    <r>
      <t xml:space="preserve">It made learning an individualised and personal experience  </t>
    </r>
    <r>
      <rPr>
        <sz val="12"/>
        <color rgb="FFFF0000"/>
        <rFont val="Book Antiqua"/>
        <family val="1"/>
      </rPr>
      <t>(S.A=1(7.6%);A.G=7(53.8%);N=3(23%);D.A=2 (15%);S.D=0)</t>
    </r>
  </si>
  <si>
    <r>
      <t xml:space="preserve">It boosted my interest and motivation for learning </t>
    </r>
    <r>
      <rPr>
        <sz val="12"/>
        <color rgb="FFFF0000"/>
        <rFont val="Book Antiqua"/>
        <family val="1"/>
      </rPr>
      <t>(S.A=5(38.46%);A.G=4(31%);N=2(15%);D.A=1 (7.6%);S.D=1(7.6%))</t>
    </r>
  </si>
  <si>
    <r>
      <t xml:space="preserve">It was an impersonal process that lacked advantage of human interaction available in classrooms </t>
    </r>
    <r>
      <rPr>
        <sz val="12"/>
        <color rgb="FFFF0000"/>
        <rFont val="Book Antiqua"/>
        <family val="1"/>
      </rPr>
      <t>(S.A=0;A.G=0;N=4(31%);D.A=6 (46%);S.D=3(23%))</t>
    </r>
  </si>
  <si>
    <r>
      <t xml:space="preserve">It helped receive prompt corrective, but confidential feedback on my performance </t>
    </r>
    <r>
      <rPr>
        <sz val="12"/>
        <color rgb="FFFF0000"/>
        <rFont val="Book Antiqua"/>
        <family val="1"/>
      </rPr>
      <t>(S.A=2(15%);A.G=3(23%);N=2(15%);D.A=2 (15%);S.D=4(31%)</t>
    </r>
  </si>
  <si>
    <t>It facilitated constructive scholastic engagement with peers on the subject matter and related issues (S.A=2(15%);A.G=3(23%);N=2(15%);D.A=2 (15%);S.D=4(31%)</t>
  </si>
  <si>
    <t>It enabled me to make up for occasional inability to attend classes in real time (S.A=2(15%);A.G=3(23%);N=2(15%);D.A=2 (15%);S.D=4(31%)</t>
  </si>
  <si>
    <t>It provided access to a variety of learning material from which I could choose according to my style (S.A=2(15%);A.G=3(23%);N=2(15%);D.A=2 (15%);S.D=4(31%)</t>
  </si>
  <si>
    <t>It made possible anytime, anywhere learning according to my convenience (S.A=2(15%);A.G=3(23%);N=2(15%);D.A=2 (15%);S.D=4(31%)</t>
  </si>
  <si>
    <t>It made learning easy anytime or anywhere that made me lethargic and laid back in my studies (S.A=2(15%);A.G=3(23%);N=2(15%);D.A=2 (15%);S.D=4(31%)</t>
  </si>
  <si>
    <t>It was a constrained process due to the limitations in ICT facilities available to me (S.A=2(15%);A.G=3(23%);N=2(15%);D.A=2 (15%);S.D=4(31%)</t>
  </si>
  <si>
    <t>It was a frustrating process due to my limited skills for e-learning (S.A=2(15%);A.G=3(23%);N=2(15%);D.A=2 (15%);S.D=4(31%)</t>
  </si>
  <si>
    <r>
      <t xml:space="preserve">It made possible regular ongoing, but stress-free evaluation </t>
    </r>
    <r>
      <rPr>
        <sz val="12"/>
        <color rgb="FFFF0000"/>
        <rFont val="Book Antiqua"/>
        <family val="1"/>
      </rPr>
      <t>(S.A=0;A.G=1(7.6%);N=8(61.5%);D.A=4 (31%);S.D=0)</t>
    </r>
  </si>
  <si>
    <r>
      <t>It enriched learning experience by adding to variety of instructional activities</t>
    </r>
    <r>
      <rPr>
        <sz val="12"/>
        <color rgb="FFFF0000"/>
        <rFont val="Book Antiqua"/>
        <family val="1"/>
      </rPr>
      <t xml:space="preserve"> (S.A=2(15%);A.G=6(46%);N=3(23%);D.A=1 (7.6%);S.D=1(7.6%)</t>
    </r>
  </si>
  <si>
    <r>
      <t>It provided access to additional in-depth information that enriched my learning</t>
    </r>
    <r>
      <rPr>
        <sz val="12"/>
        <color rgb="FFFF0000"/>
        <rFont val="Book Antiqua"/>
        <family val="1"/>
      </rPr>
      <t xml:space="preserve"> (S.A=4(31%);A.G=6(46%);N=3(23%);D.A=0 ;S.D=0)</t>
    </r>
  </si>
  <si>
    <r>
      <t xml:space="preserve">It provided too much of supplementary information that confused me </t>
    </r>
    <r>
      <rPr>
        <sz val="12"/>
        <color rgb="FFFF0000"/>
        <rFont val="Book Antiqua"/>
        <family val="1"/>
      </rPr>
      <t>(S.A=0;A.G=0; N=4 (31%); D.A=7 (54%);S.D=2 (15%)</t>
    </r>
  </si>
  <si>
    <r>
      <t xml:space="preserve">It enabled continual interaction with teacher outside classroom bounds for clarifications, progressive guidance, etc </t>
    </r>
    <r>
      <rPr>
        <sz val="12"/>
        <color rgb="FFFF0000"/>
        <rFont val="Book Antiqua"/>
        <family val="1"/>
      </rPr>
      <t>(S.A=1(7.6%);A.G=3(23%);N=8(61.5%);D.A=1 (7.6%))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</si>
</sst>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rgb="FF222222"/>
      <name val="Book Antiqua"/>
      <family val="1"/>
    </font>
    <font>
      <sz val="12"/>
      <color rgb="FFFF000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4" fillId="2" borderId="0" xfId="0" applyFont="1" applyFill="1"/>
    <xf numFmtId="0" fontId="0" fillId="2" borderId="0" xfId="0" applyFill="1"/>
    <xf numFmtId="0" fontId="6" fillId="0" borderId="0" xfId="0" applyFont="1" applyAlignment="1">
      <alignment horizontal="center"/>
    </xf>
    <xf numFmtId="0" fontId="0" fillId="3" borderId="0" xfId="0" applyFont="1" applyFill="1"/>
    <xf numFmtId="0" fontId="0" fillId="0" borderId="0" xfId="0" applyFont="1"/>
    <xf numFmtId="0" fontId="0" fillId="4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ont="1" applyFill="1"/>
    <xf numFmtId="0" fontId="5" fillId="0" borderId="0" xfId="0" applyFont="1" applyAlignment="1">
      <alignment horizontal="center" wrapText="1"/>
    </xf>
    <xf numFmtId="0" fontId="0" fillId="6" borderId="0" xfId="0" applyFont="1" applyFill="1"/>
    <xf numFmtId="0" fontId="1" fillId="0" borderId="0" xfId="0" applyFont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A5A5-4AF6-45BB-82ED-F457865CEC28}">
  <dimension ref="A1:O24"/>
  <sheetViews>
    <sheetView topLeftCell="B1" workbookViewId="0">
      <pane ySplit="1" topLeftCell="A2" activePane="bottomLeft" state="frozen"/>
      <selection activeCell="B1" sqref="B1"/>
      <selection pane="bottomLeft" activeCell="B4" sqref="B4:O21"/>
    </sheetView>
  </sheetViews>
  <sheetFormatPr defaultRowHeight="15" x14ac:dyDescent="0.25"/>
  <cols>
    <col min="1" max="1" width="9.140625" style="6"/>
    <col min="2" max="2" width="58.85546875" customWidth="1"/>
    <col min="3" max="15" width="9.140625" style="8"/>
  </cols>
  <sheetData>
    <row r="1" spans="1:15" s="3" customFormat="1" ht="16.5" x14ac:dyDescent="0.3">
      <c r="A1" s="5" t="s">
        <v>34</v>
      </c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</row>
    <row r="2" spans="1:15" s="4" customFormat="1" ht="33.75" customHeight="1" x14ac:dyDescent="0.3">
      <c r="A2" s="5">
        <v>1</v>
      </c>
      <c r="B2" s="2" t="s">
        <v>0</v>
      </c>
      <c r="C2" s="7">
        <v>5</v>
      </c>
      <c r="D2" s="7">
        <v>5</v>
      </c>
      <c r="E2" s="7">
        <v>5</v>
      </c>
      <c r="F2" s="7">
        <v>4</v>
      </c>
      <c r="G2" s="7">
        <v>3</v>
      </c>
      <c r="H2" s="7">
        <v>2</v>
      </c>
      <c r="I2" s="7">
        <v>3</v>
      </c>
      <c r="J2" s="7">
        <v>4</v>
      </c>
      <c r="K2" s="7">
        <v>4</v>
      </c>
      <c r="L2" s="7">
        <v>5</v>
      </c>
      <c r="M2" s="7">
        <v>5</v>
      </c>
      <c r="N2" s="7">
        <v>3</v>
      </c>
      <c r="O2" s="7">
        <v>3</v>
      </c>
    </row>
    <row r="3" spans="1:15" s="4" customFormat="1" ht="24.75" customHeight="1" x14ac:dyDescent="0.3">
      <c r="A3" s="5">
        <v>2</v>
      </c>
      <c r="B3" s="2" t="s">
        <v>1</v>
      </c>
      <c r="C3" s="7">
        <v>5</v>
      </c>
      <c r="D3" s="7">
        <v>5</v>
      </c>
      <c r="E3" s="7">
        <v>5</v>
      </c>
      <c r="F3" s="7">
        <v>5</v>
      </c>
      <c r="G3" s="7">
        <v>4</v>
      </c>
      <c r="H3" s="7">
        <v>4</v>
      </c>
      <c r="I3" s="7">
        <v>4</v>
      </c>
      <c r="J3" s="7">
        <v>3</v>
      </c>
      <c r="K3" s="7">
        <v>2</v>
      </c>
      <c r="L3" s="7">
        <v>1</v>
      </c>
      <c r="M3" s="7">
        <v>4</v>
      </c>
      <c r="N3" s="7">
        <v>3</v>
      </c>
      <c r="O3" s="7">
        <v>5</v>
      </c>
    </row>
    <row r="4" spans="1:15" s="4" customFormat="1" ht="35.25" customHeight="1" x14ac:dyDescent="0.3">
      <c r="A4" s="5">
        <v>3</v>
      </c>
      <c r="B4" s="2" t="s">
        <v>2</v>
      </c>
      <c r="C4" s="7">
        <v>5</v>
      </c>
      <c r="D4" s="7">
        <v>5</v>
      </c>
      <c r="E4" s="7">
        <v>4</v>
      </c>
      <c r="F4" s="7">
        <v>4</v>
      </c>
      <c r="G4" s="7">
        <v>4</v>
      </c>
      <c r="H4" s="7">
        <v>3</v>
      </c>
      <c r="I4" s="7">
        <v>3</v>
      </c>
      <c r="J4" s="7">
        <v>3</v>
      </c>
      <c r="K4" s="7">
        <v>2</v>
      </c>
      <c r="L4" s="7">
        <v>4</v>
      </c>
      <c r="M4" s="7">
        <v>4</v>
      </c>
      <c r="N4" s="7">
        <v>3</v>
      </c>
      <c r="O4" s="7">
        <v>3</v>
      </c>
    </row>
    <row r="5" spans="1:15" s="4" customFormat="1" ht="45" customHeight="1" x14ac:dyDescent="0.3">
      <c r="A5" s="5">
        <v>4</v>
      </c>
      <c r="B5" s="2" t="s">
        <v>3</v>
      </c>
      <c r="C5" s="7">
        <v>3</v>
      </c>
      <c r="D5" s="7">
        <v>5</v>
      </c>
      <c r="E5" s="7">
        <v>4</v>
      </c>
      <c r="F5" s="7">
        <v>4</v>
      </c>
      <c r="G5" s="7">
        <v>3</v>
      </c>
      <c r="H5" s="7">
        <v>3</v>
      </c>
      <c r="I5" s="7">
        <v>4</v>
      </c>
      <c r="J5" s="7">
        <v>3</v>
      </c>
      <c r="K5" s="7">
        <v>2</v>
      </c>
      <c r="L5" s="7">
        <v>3</v>
      </c>
      <c r="M5" s="7">
        <v>3</v>
      </c>
      <c r="N5" s="7">
        <v>3</v>
      </c>
      <c r="O5" s="7">
        <v>3</v>
      </c>
    </row>
    <row r="6" spans="1:15" s="4" customFormat="1" ht="32.25" x14ac:dyDescent="0.3">
      <c r="A6" s="5">
        <v>5</v>
      </c>
      <c r="B6" s="2" t="s">
        <v>4</v>
      </c>
      <c r="C6" s="7">
        <v>4</v>
      </c>
      <c r="D6" s="7">
        <v>4</v>
      </c>
      <c r="E6" s="7">
        <v>5</v>
      </c>
      <c r="F6" s="7">
        <v>5</v>
      </c>
      <c r="G6" s="7">
        <v>5</v>
      </c>
      <c r="H6" s="7">
        <v>4</v>
      </c>
      <c r="I6" s="7">
        <v>4</v>
      </c>
      <c r="J6" s="7">
        <v>5</v>
      </c>
      <c r="K6" s="7">
        <v>3</v>
      </c>
      <c r="L6" s="7">
        <v>3</v>
      </c>
      <c r="M6" s="7">
        <v>4</v>
      </c>
      <c r="N6" s="7">
        <v>4</v>
      </c>
      <c r="O6" s="7">
        <v>4</v>
      </c>
    </row>
    <row r="7" spans="1:15" s="4" customFormat="1" ht="38.25" customHeight="1" x14ac:dyDescent="0.3">
      <c r="A7" s="5">
        <v>6</v>
      </c>
      <c r="B7" s="2" t="s">
        <v>5</v>
      </c>
      <c r="C7" s="7">
        <v>4</v>
      </c>
      <c r="D7" s="7">
        <v>4</v>
      </c>
      <c r="E7" s="7">
        <v>4</v>
      </c>
      <c r="F7" s="7">
        <v>5</v>
      </c>
      <c r="G7" s="7">
        <v>3</v>
      </c>
      <c r="H7" s="7">
        <v>4</v>
      </c>
      <c r="I7" s="7">
        <v>4</v>
      </c>
      <c r="J7" s="7">
        <v>3</v>
      </c>
      <c r="K7" s="7">
        <v>2</v>
      </c>
      <c r="L7" s="7">
        <v>1</v>
      </c>
      <c r="M7" s="7">
        <v>3</v>
      </c>
      <c r="N7" s="7">
        <v>4</v>
      </c>
      <c r="O7" s="7">
        <v>5</v>
      </c>
    </row>
    <row r="8" spans="1:15" s="4" customFormat="1" ht="39" customHeight="1" x14ac:dyDescent="0.3">
      <c r="A8" s="5">
        <v>7</v>
      </c>
      <c r="B8" s="2" t="s">
        <v>6</v>
      </c>
      <c r="C8" s="7">
        <v>4</v>
      </c>
      <c r="D8" s="7">
        <v>5</v>
      </c>
      <c r="E8" s="7">
        <v>3</v>
      </c>
      <c r="F8" s="7">
        <v>3</v>
      </c>
      <c r="G8" s="7">
        <v>3</v>
      </c>
      <c r="H8" s="7">
        <v>2</v>
      </c>
      <c r="I8" s="7">
        <v>1</v>
      </c>
      <c r="J8" s="7">
        <v>3</v>
      </c>
      <c r="K8" s="7">
        <v>3</v>
      </c>
      <c r="L8" s="7">
        <v>2</v>
      </c>
      <c r="M8" s="7">
        <v>3</v>
      </c>
      <c r="N8" s="7">
        <v>3</v>
      </c>
      <c r="O8" s="7">
        <v>3</v>
      </c>
    </row>
    <row r="9" spans="1:15" s="4" customFormat="1" ht="32.25" x14ac:dyDescent="0.3">
      <c r="A9" s="5">
        <v>8</v>
      </c>
      <c r="B9" s="2" t="s">
        <v>7</v>
      </c>
      <c r="C9" s="7">
        <v>4</v>
      </c>
      <c r="D9" s="7">
        <v>5</v>
      </c>
      <c r="E9" s="7">
        <v>5</v>
      </c>
      <c r="F9" s="7">
        <v>4</v>
      </c>
      <c r="G9" s="7">
        <v>4</v>
      </c>
      <c r="H9" s="7">
        <v>3</v>
      </c>
      <c r="I9" s="7">
        <v>3</v>
      </c>
      <c r="J9" s="7">
        <v>1</v>
      </c>
      <c r="K9" s="7">
        <v>1</v>
      </c>
      <c r="L9" s="7">
        <v>0</v>
      </c>
      <c r="M9" s="7">
        <v>0</v>
      </c>
      <c r="N9" s="7">
        <v>1</v>
      </c>
      <c r="O9" s="7">
        <v>1</v>
      </c>
    </row>
    <row r="10" spans="1:15" s="4" customFormat="1" ht="32.25" x14ac:dyDescent="0.3">
      <c r="A10" s="5">
        <v>9</v>
      </c>
      <c r="B10" s="2" t="s">
        <v>8</v>
      </c>
      <c r="C10" s="7">
        <v>1</v>
      </c>
      <c r="D10" s="7">
        <v>1</v>
      </c>
      <c r="E10" s="7">
        <v>1</v>
      </c>
      <c r="F10" s="7">
        <v>2</v>
      </c>
      <c r="G10" s="7">
        <v>1</v>
      </c>
      <c r="H10" s="7">
        <v>1</v>
      </c>
      <c r="I10" s="7">
        <v>2</v>
      </c>
      <c r="J10" s="7">
        <v>2</v>
      </c>
      <c r="K10" s="7">
        <v>4</v>
      </c>
      <c r="L10" s="7">
        <v>5</v>
      </c>
      <c r="M10" s="7">
        <v>2</v>
      </c>
      <c r="N10" s="7">
        <v>1</v>
      </c>
      <c r="O10" s="7">
        <v>1</v>
      </c>
    </row>
    <row r="11" spans="1:15" s="4" customFormat="1" ht="48" x14ac:dyDescent="0.3">
      <c r="A11" s="5">
        <v>10</v>
      </c>
      <c r="B11" s="2" t="s">
        <v>9</v>
      </c>
      <c r="C11" s="7">
        <v>1</v>
      </c>
      <c r="D11" s="7">
        <v>1</v>
      </c>
      <c r="E11" s="7">
        <v>2</v>
      </c>
      <c r="F11" s="7">
        <v>2</v>
      </c>
      <c r="G11" s="7">
        <v>1</v>
      </c>
      <c r="H11" s="7">
        <v>2</v>
      </c>
      <c r="I11" s="7">
        <v>2</v>
      </c>
      <c r="J11" s="7">
        <v>2</v>
      </c>
      <c r="K11" s="7">
        <v>2</v>
      </c>
      <c r="L11" s="7">
        <v>3</v>
      </c>
      <c r="M11" s="7">
        <v>3</v>
      </c>
      <c r="N11" s="7">
        <v>3</v>
      </c>
      <c r="O11" s="7">
        <v>3</v>
      </c>
    </row>
    <row r="12" spans="1:15" s="4" customFormat="1" ht="32.25" x14ac:dyDescent="0.3">
      <c r="A12" s="5">
        <v>11</v>
      </c>
      <c r="B12" s="2" t="s">
        <v>10</v>
      </c>
      <c r="C12" s="7">
        <v>4</v>
      </c>
      <c r="D12" s="7">
        <v>4</v>
      </c>
      <c r="E12" s="7">
        <v>4</v>
      </c>
      <c r="F12" s="7">
        <v>5</v>
      </c>
      <c r="G12" s="7">
        <v>4</v>
      </c>
      <c r="H12" s="7">
        <v>4</v>
      </c>
      <c r="I12" s="7">
        <v>4</v>
      </c>
      <c r="J12" s="7">
        <v>3</v>
      </c>
      <c r="K12" s="7">
        <v>2</v>
      </c>
      <c r="L12" s="7">
        <v>2</v>
      </c>
      <c r="M12" s="7">
        <v>4</v>
      </c>
      <c r="N12" s="7">
        <v>3</v>
      </c>
      <c r="O12" s="7">
        <v>3</v>
      </c>
    </row>
    <row r="13" spans="1:15" s="4" customFormat="1" ht="40.5" customHeight="1" x14ac:dyDescent="0.3">
      <c r="A13" s="5">
        <v>12</v>
      </c>
      <c r="B13" s="2" t="s">
        <v>11</v>
      </c>
      <c r="C13" s="7">
        <v>1</v>
      </c>
      <c r="D13" s="7">
        <v>1</v>
      </c>
      <c r="E13" s="7">
        <v>1</v>
      </c>
      <c r="F13" s="7">
        <v>2</v>
      </c>
      <c r="G13" s="7">
        <v>2</v>
      </c>
      <c r="H13" s="7">
        <v>2</v>
      </c>
      <c r="I13" s="7">
        <v>3</v>
      </c>
      <c r="J13" s="7">
        <v>3</v>
      </c>
      <c r="K13" s="7">
        <v>4</v>
      </c>
      <c r="L13" s="7">
        <v>3</v>
      </c>
      <c r="M13" s="7">
        <v>2</v>
      </c>
      <c r="N13" s="7">
        <v>2</v>
      </c>
      <c r="O13" s="7">
        <v>2</v>
      </c>
    </row>
    <row r="14" spans="1:15" s="4" customFormat="1" ht="32.25" x14ac:dyDescent="0.3">
      <c r="A14" s="5">
        <v>13</v>
      </c>
      <c r="B14" s="2" t="s">
        <v>12</v>
      </c>
      <c r="C14" s="7">
        <v>4</v>
      </c>
      <c r="D14" s="7">
        <v>4</v>
      </c>
      <c r="E14" s="7">
        <v>4</v>
      </c>
      <c r="F14" s="7">
        <v>5</v>
      </c>
      <c r="G14" s="7">
        <v>5</v>
      </c>
      <c r="H14" s="7">
        <v>5</v>
      </c>
      <c r="I14" s="7">
        <v>4</v>
      </c>
      <c r="J14" s="7">
        <v>4</v>
      </c>
      <c r="K14" s="7">
        <v>3</v>
      </c>
      <c r="L14" s="7">
        <v>3</v>
      </c>
      <c r="M14" s="7">
        <v>4</v>
      </c>
      <c r="N14" s="7">
        <v>3</v>
      </c>
      <c r="O14" s="7">
        <v>4</v>
      </c>
    </row>
    <row r="15" spans="1:15" s="4" customFormat="1" ht="32.25" x14ac:dyDescent="0.3">
      <c r="A15" s="5">
        <v>14</v>
      </c>
      <c r="B15" s="2" t="s">
        <v>13</v>
      </c>
      <c r="C15" s="7">
        <v>3</v>
      </c>
      <c r="D15" s="7">
        <v>3</v>
      </c>
      <c r="E15" s="7">
        <v>3</v>
      </c>
      <c r="F15" s="7">
        <v>4</v>
      </c>
      <c r="G15" s="7">
        <v>3</v>
      </c>
      <c r="H15" s="7">
        <v>2</v>
      </c>
      <c r="I15" s="7">
        <v>2</v>
      </c>
      <c r="J15" s="7">
        <v>2</v>
      </c>
      <c r="K15" s="7">
        <v>3</v>
      </c>
      <c r="L15" s="7">
        <v>3</v>
      </c>
      <c r="M15" s="7">
        <v>3</v>
      </c>
      <c r="N15" s="7">
        <v>2</v>
      </c>
      <c r="O15" s="7">
        <v>3</v>
      </c>
    </row>
    <row r="16" spans="1:15" s="4" customFormat="1" ht="39" customHeight="1" x14ac:dyDescent="0.3">
      <c r="A16" s="5">
        <v>15</v>
      </c>
      <c r="B16" s="2" t="s">
        <v>14</v>
      </c>
      <c r="C16" s="7">
        <v>4</v>
      </c>
      <c r="D16" s="7">
        <v>4</v>
      </c>
      <c r="E16" s="7">
        <v>4</v>
      </c>
      <c r="F16" s="7">
        <v>5</v>
      </c>
      <c r="G16" s="7">
        <v>5</v>
      </c>
      <c r="H16" s="7">
        <v>4</v>
      </c>
      <c r="I16" s="7">
        <v>3</v>
      </c>
      <c r="J16" s="7">
        <v>4</v>
      </c>
      <c r="K16" s="7">
        <v>3</v>
      </c>
      <c r="L16" s="7">
        <v>2</v>
      </c>
      <c r="M16" s="7">
        <v>3</v>
      </c>
      <c r="N16" s="7">
        <v>4</v>
      </c>
      <c r="O16" s="7">
        <v>5</v>
      </c>
    </row>
    <row r="17" spans="1:15" s="4" customFormat="1" ht="39" customHeight="1" x14ac:dyDescent="0.3">
      <c r="A17" s="5">
        <v>16</v>
      </c>
      <c r="B17" s="2" t="s">
        <v>15</v>
      </c>
      <c r="C17" s="7">
        <v>4</v>
      </c>
      <c r="D17" s="7">
        <v>4</v>
      </c>
      <c r="E17" s="7">
        <v>5</v>
      </c>
      <c r="F17" s="7">
        <v>5</v>
      </c>
      <c r="G17" s="7">
        <v>5</v>
      </c>
      <c r="H17" s="7">
        <v>4</v>
      </c>
      <c r="I17" s="7">
        <v>4</v>
      </c>
      <c r="J17" s="7">
        <v>4</v>
      </c>
      <c r="K17" s="7">
        <v>3</v>
      </c>
      <c r="L17" s="7">
        <v>3</v>
      </c>
      <c r="M17" s="7">
        <v>4</v>
      </c>
      <c r="N17" s="7">
        <v>3</v>
      </c>
      <c r="O17" s="7">
        <v>5</v>
      </c>
    </row>
    <row r="18" spans="1:15" s="4" customFormat="1" ht="32.25" x14ac:dyDescent="0.3">
      <c r="A18" s="5">
        <v>17</v>
      </c>
      <c r="B18" s="2" t="s">
        <v>16</v>
      </c>
      <c r="C18" s="7">
        <v>2</v>
      </c>
      <c r="D18" s="7">
        <v>2</v>
      </c>
      <c r="E18" s="7">
        <v>2</v>
      </c>
      <c r="F18" s="7">
        <v>2</v>
      </c>
      <c r="G18" s="7">
        <v>1</v>
      </c>
      <c r="H18" s="7">
        <v>3</v>
      </c>
      <c r="I18" s="7">
        <v>2</v>
      </c>
      <c r="J18" s="7">
        <v>2</v>
      </c>
      <c r="K18" s="7">
        <v>3</v>
      </c>
      <c r="L18" s="7">
        <v>1</v>
      </c>
      <c r="M18" s="7">
        <v>2</v>
      </c>
      <c r="N18" s="7">
        <v>3</v>
      </c>
      <c r="O18" s="7">
        <v>3</v>
      </c>
    </row>
    <row r="19" spans="1:15" s="4" customFormat="1" ht="32.25" x14ac:dyDescent="0.3">
      <c r="A19" s="5">
        <v>18</v>
      </c>
      <c r="B19" s="2" t="s">
        <v>17</v>
      </c>
      <c r="C19" s="7">
        <v>4</v>
      </c>
      <c r="D19" s="7">
        <v>3</v>
      </c>
      <c r="E19" s="7">
        <v>4</v>
      </c>
      <c r="F19" s="7">
        <v>3</v>
      </c>
      <c r="G19" s="7">
        <v>2</v>
      </c>
      <c r="H19" s="7">
        <v>2</v>
      </c>
      <c r="I19" s="7">
        <v>2</v>
      </c>
      <c r="J19" s="7">
        <v>3</v>
      </c>
      <c r="K19" s="7">
        <v>3</v>
      </c>
      <c r="L19" s="7">
        <v>3</v>
      </c>
      <c r="M19" s="7">
        <v>4</v>
      </c>
      <c r="N19" s="7">
        <v>4</v>
      </c>
      <c r="O19" s="7">
        <v>3</v>
      </c>
    </row>
    <row r="20" spans="1:15" s="4" customFormat="1" ht="32.25" x14ac:dyDescent="0.3">
      <c r="A20" s="5">
        <v>19</v>
      </c>
      <c r="B20" s="2" t="s">
        <v>18</v>
      </c>
      <c r="C20" s="7">
        <v>2</v>
      </c>
      <c r="D20" s="7">
        <v>2</v>
      </c>
      <c r="E20" s="7">
        <v>1</v>
      </c>
      <c r="F20" s="7">
        <v>1</v>
      </c>
      <c r="G20" s="7">
        <v>1</v>
      </c>
      <c r="H20" s="7">
        <v>1</v>
      </c>
      <c r="I20" s="7">
        <v>2</v>
      </c>
      <c r="J20" s="7">
        <v>1</v>
      </c>
      <c r="K20" s="7">
        <v>3</v>
      </c>
      <c r="L20" s="7">
        <v>1</v>
      </c>
      <c r="M20" s="7">
        <v>2</v>
      </c>
      <c r="N20" s="7">
        <v>3</v>
      </c>
      <c r="O20" s="7">
        <v>2</v>
      </c>
    </row>
    <row r="21" spans="1:15" s="4" customFormat="1" ht="39" customHeight="1" x14ac:dyDescent="0.3">
      <c r="A21" s="5">
        <v>20</v>
      </c>
      <c r="B21" s="2" t="s">
        <v>19</v>
      </c>
      <c r="C21" s="7">
        <v>3</v>
      </c>
      <c r="D21" s="7">
        <v>3</v>
      </c>
      <c r="E21" s="7" t="s">
        <v>35</v>
      </c>
      <c r="F21" s="7">
        <v>2</v>
      </c>
      <c r="G21" s="7">
        <v>2</v>
      </c>
      <c r="H21" s="7">
        <v>2</v>
      </c>
      <c r="I21" s="7">
        <v>2</v>
      </c>
      <c r="J21" s="7">
        <v>1</v>
      </c>
      <c r="K21" s="7">
        <v>1</v>
      </c>
      <c r="L21" s="7">
        <v>1</v>
      </c>
      <c r="M21" s="7">
        <v>2</v>
      </c>
      <c r="N21" s="7">
        <v>3</v>
      </c>
      <c r="O21" s="7">
        <v>3</v>
      </c>
    </row>
    <row r="22" spans="1:15" ht="15.75" x14ac:dyDescent="0.25">
      <c r="B22" s="1"/>
    </row>
    <row r="23" spans="1:15" ht="15.75" x14ac:dyDescent="0.25">
      <c r="B23" s="1"/>
    </row>
    <row r="24" spans="1:15" ht="15.75" x14ac:dyDescent="0.25">
      <c r="B24" s="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F41F-70F5-45B6-AAE7-B6598C3D4026}">
  <dimension ref="A1:S28"/>
  <sheetViews>
    <sheetView tabSelected="1" topLeftCell="A18" workbookViewId="0">
      <selection activeCell="B20" sqref="B20"/>
    </sheetView>
  </sheetViews>
  <sheetFormatPr defaultRowHeight="15" x14ac:dyDescent="0.25"/>
  <cols>
    <col min="1" max="1" width="7.42578125" style="26" customWidth="1"/>
    <col min="2" max="2" width="67.140625" customWidth="1"/>
    <col min="3" max="3" width="8.85546875" style="8" customWidth="1"/>
    <col min="4" max="4" width="6.28515625" style="8" customWidth="1"/>
    <col min="5" max="5" width="6.7109375" style="8" customWidth="1"/>
    <col min="6" max="6" width="5.85546875" style="8" customWidth="1"/>
    <col min="7" max="8" width="6.5703125" style="8" customWidth="1"/>
    <col min="9" max="10" width="6.28515625" style="8" customWidth="1"/>
    <col min="11" max="11" width="6.85546875" style="8" customWidth="1"/>
    <col min="12" max="12" width="6.5703125" style="8" customWidth="1"/>
    <col min="13" max="13" width="6.140625" style="8" customWidth="1"/>
    <col min="14" max="14" width="5.85546875" style="8" customWidth="1"/>
    <col min="15" max="15" width="6.28515625" style="8" customWidth="1"/>
    <col min="16" max="16" width="9.28515625" customWidth="1"/>
    <col min="17" max="17" width="13.5703125" customWidth="1"/>
  </cols>
  <sheetData>
    <row r="1" spans="1:19" s="6" customFormat="1" x14ac:dyDescent="0.25">
      <c r="A1" s="20"/>
      <c r="B1" s="6" t="s">
        <v>36</v>
      </c>
      <c r="C1" s="6" t="s">
        <v>21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37</v>
      </c>
      <c r="Q1" s="6" t="s">
        <v>38</v>
      </c>
    </row>
    <row r="2" spans="1:19" s="6" customFormat="1" ht="16.5" x14ac:dyDescent="0.3">
      <c r="A2" s="20"/>
      <c r="B2" s="12" t="s">
        <v>39</v>
      </c>
    </row>
    <row r="3" spans="1:19" s="10" customFormat="1" ht="58.5" customHeight="1" x14ac:dyDescent="0.25">
      <c r="A3" s="38">
        <v>1</v>
      </c>
      <c r="B3" s="63" t="s">
        <v>46</v>
      </c>
      <c r="C3" s="41">
        <v>5</v>
      </c>
      <c r="D3" s="38">
        <v>5</v>
      </c>
      <c r="E3" s="38">
        <v>5</v>
      </c>
      <c r="F3" s="38">
        <v>4</v>
      </c>
      <c r="G3" s="38">
        <v>3</v>
      </c>
      <c r="H3" s="38">
        <v>2</v>
      </c>
      <c r="I3" s="38">
        <v>3</v>
      </c>
      <c r="J3" s="38">
        <v>4</v>
      </c>
      <c r="K3" s="38">
        <v>4</v>
      </c>
      <c r="L3" s="38">
        <v>5</v>
      </c>
      <c r="M3" s="38">
        <v>5</v>
      </c>
      <c r="N3" s="38">
        <v>3</v>
      </c>
      <c r="O3" s="38">
        <v>3</v>
      </c>
      <c r="P3" s="39">
        <f>AVERAGE(C3:O3)</f>
        <v>3.9230769230769229</v>
      </c>
      <c r="Q3" s="40">
        <v>1.4142135623730951</v>
      </c>
    </row>
    <row r="4" spans="1:19" s="28" customFormat="1" ht="57" customHeight="1" x14ac:dyDescent="0.25">
      <c r="A4" s="36">
        <v>2</v>
      </c>
      <c r="B4" s="64" t="s">
        <v>47</v>
      </c>
      <c r="C4" s="38">
        <v>5</v>
      </c>
      <c r="D4" s="38">
        <v>5</v>
      </c>
      <c r="E4" s="38">
        <v>4</v>
      </c>
      <c r="F4" s="38">
        <v>4</v>
      </c>
      <c r="G4" s="38">
        <v>4</v>
      </c>
      <c r="H4" s="38">
        <v>3</v>
      </c>
      <c r="I4" s="38">
        <v>3</v>
      </c>
      <c r="J4" s="38">
        <v>3</v>
      </c>
      <c r="K4" s="38">
        <v>2</v>
      </c>
      <c r="L4" s="38">
        <v>4</v>
      </c>
      <c r="M4" s="38">
        <v>4</v>
      </c>
      <c r="N4" s="38">
        <v>3</v>
      </c>
      <c r="O4" s="38">
        <v>3</v>
      </c>
      <c r="P4" s="39">
        <f>AVERAGE(C4:O4)</f>
        <v>3.6153846153846154</v>
      </c>
      <c r="Q4" s="40">
        <f>STDEV(C4:O4)</f>
        <v>0.86971849262290357</v>
      </c>
    </row>
    <row r="5" spans="1:19" s="27" customFormat="1" ht="51" customHeight="1" x14ac:dyDescent="0.25">
      <c r="A5" s="36">
        <v>3</v>
      </c>
      <c r="B5" s="37" t="s">
        <v>48</v>
      </c>
      <c r="C5" s="38">
        <v>1</v>
      </c>
      <c r="D5" s="38">
        <v>1</v>
      </c>
      <c r="E5" s="38">
        <v>2</v>
      </c>
      <c r="F5" s="38">
        <v>2</v>
      </c>
      <c r="G5" s="38">
        <v>1</v>
      </c>
      <c r="H5" s="38">
        <v>2</v>
      </c>
      <c r="I5" s="38">
        <v>2</v>
      </c>
      <c r="J5" s="38">
        <v>2</v>
      </c>
      <c r="K5" s="38">
        <v>2</v>
      </c>
      <c r="L5" s="38">
        <v>3</v>
      </c>
      <c r="M5" s="38">
        <v>3</v>
      </c>
      <c r="N5" s="38">
        <v>3</v>
      </c>
      <c r="O5" s="38">
        <v>3</v>
      </c>
      <c r="P5" s="39">
        <f>AVERAGE(C5:O5)</f>
        <v>2.0769230769230771</v>
      </c>
      <c r="Q5" s="40">
        <f>STDEV(C5:O5)</f>
        <v>0.75955452531274981</v>
      </c>
    </row>
    <row r="6" spans="1:19" s="11" customFormat="1" ht="50.25" customHeight="1" x14ac:dyDescent="0.25">
      <c r="A6" s="36">
        <v>4</v>
      </c>
      <c r="B6" s="37" t="s">
        <v>49</v>
      </c>
      <c r="C6" s="38">
        <v>1</v>
      </c>
      <c r="D6" s="38">
        <v>1</v>
      </c>
      <c r="E6" s="38">
        <v>1</v>
      </c>
      <c r="F6" s="38">
        <v>2</v>
      </c>
      <c r="G6" s="38">
        <v>1</v>
      </c>
      <c r="H6" s="38">
        <v>1</v>
      </c>
      <c r="I6" s="38">
        <v>2</v>
      </c>
      <c r="J6" s="38">
        <v>2</v>
      </c>
      <c r="K6" s="38">
        <v>4</v>
      </c>
      <c r="L6" s="38">
        <v>5</v>
      </c>
      <c r="M6" s="38">
        <v>2</v>
      </c>
      <c r="N6" s="38">
        <v>1</v>
      </c>
      <c r="O6" s="38">
        <v>1</v>
      </c>
      <c r="P6" s="39">
        <f>AVERAGE(C6:O6)</f>
        <v>1.8461538461538463</v>
      </c>
      <c r="Q6" s="40">
        <f>STDEV(C6:O6)</f>
        <v>1.281025230440697</v>
      </c>
    </row>
    <row r="7" spans="1:19" s="27" customFormat="1" ht="51" customHeight="1" x14ac:dyDescent="0.25">
      <c r="A7" s="36">
        <v>5</v>
      </c>
      <c r="B7" s="37" t="s">
        <v>50</v>
      </c>
      <c r="C7" s="38">
        <v>4</v>
      </c>
      <c r="D7" s="38">
        <v>4</v>
      </c>
      <c r="E7" s="38">
        <v>4</v>
      </c>
      <c r="F7" s="38">
        <v>5</v>
      </c>
      <c r="G7" s="38">
        <v>4</v>
      </c>
      <c r="H7" s="38">
        <v>4</v>
      </c>
      <c r="I7" s="38">
        <v>4</v>
      </c>
      <c r="J7" s="38">
        <v>3</v>
      </c>
      <c r="K7" s="38">
        <v>2</v>
      </c>
      <c r="L7" s="38">
        <v>2</v>
      </c>
      <c r="M7" s="38">
        <v>4</v>
      </c>
      <c r="N7" s="38">
        <v>3</v>
      </c>
      <c r="O7" s="38">
        <v>3</v>
      </c>
      <c r="P7" s="39">
        <f>AVERAGE(C7:O7)</f>
        <v>3.5384615384615383</v>
      </c>
      <c r="Q7" s="40">
        <f>STDEV(C7:O7)</f>
        <v>0.87705801930702898</v>
      </c>
    </row>
    <row r="8" spans="1:19" s="9" customFormat="1" ht="16.5" x14ac:dyDescent="0.3">
      <c r="A8" s="24"/>
      <c r="B8" s="12" t="s">
        <v>40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9" s="21" customFormat="1" ht="33" customHeight="1" x14ac:dyDescent="0.25">
      <c r="A9" s="58">
        <v>1</v>
      </c>
      <c r="B9" s="59" t="s">
        <v>51</v>
      </c>
      <c r="C9" s="60">
        <v>5</v>
      </c>
      <c r="D9" s="60">
        <v>5</v>
      </c>
      <c r="E9" s="60">
        <v>5</v>
      </c>
      <c r="F9" s="60">
        <v>5</v>
      </c>
      <c r="G9" s="60">
        <v>4</v>
      </c>
      <c r="H9" s="60">
        <v>4</v>
      </c>
      <c r="I9" s="60">
        <v>4</v>
      </c>
      <c r="J9" s="60">
        <v>3</v>
      </c>
      <c r="K9" s="60">
        <v>2</v>
      </c>
      <c r="L9" s="60">
        <v>1</v>
      </c>
      <c r="M9" s="60">
        <v>4</v>
      </c>
      <c r="N9" s="60">
        <v>3</v>
      </c>
      <c r="O9" s="60">
        <v>5</v>
      </c>
      <c r="P9" s="61">
        <f>AVERAGE(C9:O9)</f>
        <v>3.8461538461538463</v>
      </c>
      <c r="Q9" s="62">
        <f>STDEV(C9:O9)</f>
        <v>1.2810252304406966</v>
      </c>
    </row>
    <row r="10" spans="1:19" s="21" customFormat="1" ht="63" customHeight="1" x14ac:dyDescent="0.25">
      <c r="A10" s="58">
        <v>2</v>
      </c>
      <c r="B10" s="59" t="s">
        <v>52</v>
      </c>
      <c r="C10" s="60">
        <v>3</v>
      </c>
      <c r="D10" s="60">
        <v>3</v>
      </c>
      <c r="E10" s="60">
        <v>2</v>
      </c>
      <c r="F10" s="60">
        <v>2</v>
      </c>
      <c r="G10" s="60">
        <v>2</v>
      </c>
      <c r="H10" s="60">
        <v>2</v>
      </c>
      <c r="I10" s="60">
        <v>2</v>
      </c>
      <c r="J10" s="60">
        <v>1</v>
      </c>
      <c r="K10" s="60">
        <v>1</v>
      </c>
      <c r="L10" s="60">
        <v>1</v>
      </c>
      <c r="M10" s="60">
        <v>2</v>
      </c>
      <c r="N10" s="60">
        <v>3</v>
      </c>
      <c r="O10" s="60">
        <v>3</v>
      </c>
      <c r="P10" s="61">
        <f>AVERAGE(C10:O10)</f>
        <v>2.0769230769230771</v>
      </c>
      <c r="Q10" s="62">
        <f>STDEV(C10:O10)</f>
        <v>0.75955452531274981</v>
      </c>
    </row>
    <row r="11" spans="1:19" s="13" customFormat="1" ht="16.5" x14ac:dyDescent="0.3">
      <c r="A11" s="12"/>
      <c r="B11" s="12" t="s">
        <v>41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22" customFormat="1" ht="51.75" customHeight="1" x14ac:dyDescent="0.25">
      <c r="A12" s="53">
        <v>1</v>
      </c>
      <c r="B12" s="54" t="s">
        <v>53</v>
      </c>
      <c r="C12" s="55">
        <v>4</v>
      </c>
      <c r="D12" s="55">
        <v>5</v>
      </c>
      <c r="E12" s="55">
        <v>5</v>
      </c>
      <c r="F12" s="55">
        <v>4</v>
      </c>
      <c r="G12" s="55">
        <v>4</v>
      </c>
      <c r="H12" s="55">
        <v>3</v>
      </c>
      <c r="I12" s="55">
        <v>3</v>
      </c>
      <c r="J12" s="55">
        <v>1</v>
      </c>
      <c r="K12" s="55">
        <v>1</v>
      </c>
      <c r="L12" s="55">
        <v>2</v>
      </c>
      <c r="M12" s="55">
        <v>2</v>
      </c>
      <c r="N12" s="55">
        <v>1</v>
      </c>
      <c r="O12" s="55">
        <v>1</v>
      </c>
      <c r="P12" s="56">
        <f>AVERAGE(C12:O12)</f>
        <v>2.7692307692307692</v>
      </c>
      <c r="Q12" s="57">
        <f>STDEV(C12:O12)</f>
        <v>1.535895295576609</v>
      </c>
    </row>
    <row r="13" spans="1:19" s="15" customFormat="1" ht="31.5" x14ac:dyDescent="0.25">
      <c r="A13" s="53">
        <v>2</v>
      </c>
      <c r="B13" s="54" t="s">
        <v>61</v>
      </c>
      <c r="C13" s="55">
        <v>3</v>
      </c>
      <c r="D13" s="55">
        <v>3</v>
      </c>
      <c r="E13" s="55">
        <v>3</v>
      </c>
      <c r="F13" s="55">
        <v>4</v>
      </c>
      <c r="G13" s="55">
        <v>3</v>
      </c>
      <c r="H13" s="55">
        <v>2</v>
      </c>
      <c r="I13" s="55">
        <v>2</v>
      </c>
      <c r="J13" s="55">
        <v>2</v>
      </c>
      <c r="K13" s="55">
        <v>3</v>
      </c>
      <c r="L13" s="55">
        <v>3</v>
      </c>
      <c r="M13" s="55">
        <v>3</v>
      </c>
      <c r="N13" s="55">
        <v>2</v>
      </c>
      <c r="O13" s="55">
        <v>3</v>
      </c>
      <c r="P13" s="56">
        <f>AVERAGE(C13:O13)</f>
        <v>2.7692307692307692</v>
      </c>
      <c r="Q13" s="57">
        <f>STDEV(C13:O13)</f>
        <v>0.599144689515278</v>
      </c>
    </row>
    <row r="14" spans="1:19" s="14" customFormat="1" ht="16.5" x14ac:dyDescent="0.3">
      <c r="A14" s="25"/>
      <c r="B14" s="12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"/>
    </row>
    <row r="15" spans="1:19" s="17" customFormat="1" ht="53.25" customHeight="1" x14ac:dyDescent="0.25">
      <c r="A15" s="47">
        <v>1</v>
      </c>
      <c r="B15" s="48" t="s">
        <v>62</v>
      </c>
      <c r="C15" s="49">
        <v>4</v>
      </c>
      <c r="D15" s="49">
        <v>4</v>
      </c>
      <c r="E15" s="49">
        <v>4</v>
      </c>
      <c r="F15" s="49">
        <v>5</v>
      </c>
      <c r="G15" s="49">
        <v>3</v>
      </c>
      <c r="H15" s="49">
        <v>4</v>
      </c>
      <c r="I15" s="49">
        <v>4</v>
      </c>
      <c r="J15" s="49">
        <v>3</v>
      </c>
      <c r="K15" s="49">
        <v>2</v>
      </c>
      <c r="L15" s="49">
        <v>1</v>
      </c>
      <c r="M15" s="49">
        <v>3</v>
      </c>
      <c r="N15" s="49">
        <v>4</v>
      </c>
      <c r="O15" s="49">
        <v>5</v>
      </c>
      <c r="P15" s="50">
        <f>AVERAGE(C15:O15)</f>
        <v>3.5384615384615383</v>
      </c>
      <c r="Q15" s="51">
        <f>STDEV(C15:O15)</f>
        <v>1.1266014242982161</v>
      </c>
    </row>
    <row r="16" spans="1:19" s="16" customFormat="1" ht="56.25" customHeight="1" x14ac:dyDescent="0.25">
      <c r="A16" s="52">
        <v>2</v>
      </c>
      <c r="B16" s="48" t="s">
        <v>63</v>
      </c>
      <c r="C16" s="52">
        <v>4</v>
      </c>
      <c r="D16" s="52">
        <v>4</v>
      </c>
      <c r="E16" s="52">
        <v>5</v>
      </c>
      <c r="F16" s="52">
        <v>5</v>
      </c>
      <c r="G16" s="52">
        <v>5</v>
      </c>
      <c r="H16" s="52">
        <v>4</v>
      </c>
      <c r="I16" s="52">
        <v>4</v>
      </c>
      <c r="J16" s="52">
        <v>4</v>
      </c>
      <c r="K16" s="52">
        <v>3</v>
      </c>
      <c r="L16" s="52">
        <v>3</v>
      </c>
      <c r="M16" s="52">
        <v>4</v>
      </c>
      <c r="N16" s="52">
        <v>3</v>
      </c>
      <c r="O16" s="52">
        <v>5</v>
      </c>
      <c r="P16" s="48">
        <f>AVERAGE(C16:O16)</f>
        <v>4.0769230769230766</v>
      </c>
      <c r="Q16" s="48">
        <f>STDEV(C16:O16)</f>
        <v>0.75955452531275058</v>
      </c>
    </row>
    <row r="17" spans="1:18" s="16" customFormat="1" ht="57.75" customHeight="1" x14ac:dyDescent="0.25">
      <c r="A17" s="52">
        <v>3</v>
      </c>
      <c r="B17" s="48" t="s">
        <v>64</v>
      </c>
      <c r="C17" s="52">
        <v>2</v>
      </c>
      <c r="D17" s="52">
        <v>2</v>
      </c>
      <c r="E17" s="52">
        <v>2</v>
      </c>
      <c r="F17" s="52">
        <v>2</v>
      </c>
      <c r="G17" s="52">
        <v>1</v>
      </c>
      <c r="H17" s="52">
        <v>3</v>
      </c>
      <c r="I17" s="52">
        <v>2</v>
      </c>
      <c r="J17" s="52">
        <v>2</v>
      </c>
      <c r="K17" s="52">
        <v>3</v>
      </c>
      <c r="L17" s="52">
        <v>1</v>
      </c>
      <c r="M17" s="52">
        <v>2</v>
      </c>
      <c r="N17" s="52">
        <v>3</v>
      </c>
      <c r="O17" s="52">
        <v>3</v>
      </c>
      <c r="P17" s="48">
        <f>AVERAGE(C17:O17)</f>
        <v>2.1538461538461537</v>
      </c>
      <c r="Q17" s="48">
        <f>STDEV(C17:O17)</f>
        <v>0.68873723172119461</v>
      </c>
    </row>
    <row r="18" spans="1:18" ht="24" customHeight="1" x14ac:dyDescent="0.25">
      <c r="B18" s="29" t="s">
        <v>43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"/>
    </row>
    <row r="19" spans="1:18" s="19" customFormat="1" ht="72.75" customHeight="1" x14ac:dyDescent="0.25">
      <c r="A19" s="42">
        <v>1</v>
      </c>
      <c r="B19" s="43" t="s">
        <v>65</v>
      </c>
      <c r="C19" s="44">
        <v>3</v>
      </c>
      <c r="D19" s="44">
        <v>5</v>
      </c>
      <c r="E19" s="44">
        <v>4</v>
      </c>
      <c r="F19" s="44">
        <v>4</v>
      </c>
      <c r="G19" s="44">
        <v>3</v>
      </c>
      <c r="H19" s="44">
        <v>3</v>
      </c>
      <c r="I19" s="44">
        <v>4</v>
      </c>
      <c r="J19" s="44">
        <v>3</v>
      </c>
      <c r="K19" s="44">
        <v>2</v>
      </c>
      <c r="L19" s="44">
        <v>3</v>
      </c>
      <c r="M19" s="44">
        <v>3</v>
      </c>
      <c r="N19" s="44">
        <v>3</v>
      </c>
      <c r="O19" s="44">
        <v>3</v>
      </c>
      <c r="P19" s="45">
        <f t="shared" ref="P19:P28" si="0">AVERAGE(C19:O19)</f>
        <v>3.3076923076923075</v>
      </c>
      <c r="Q19" s="46">
        <f t="shared" ref="Q19:Q28" si="1">STDEV(C19:O19)</f>
        <v>0.75106761619881102</v>
      </c>
    </row>
    <row r="20" spans="1:18" s="19" customFormat="1" ht="63.75" customHeight="1" x14ac:dyDescent="0.25">
      <c r="A20" s="42">
        <v>2</v>
      </c>
      <c r="B20" s="43" t="s">
        <v>54</v>
      </c>
      <c r="C20" s="44">
        <v>4</v>
      </c>
      <c r="D20" s="44">
        <v>5</v>
      </c>
      <c r="E20" s="44">
        <v>3</v>
      </c>
      <c r="F20" s="44">
        <v>3</v>
      </c>
      <c r="G20" s="44">
        <v>3</v>
      </c>
      <c r="H20" s="44">
        <v>2</v>
      </c>
      <c r="I20" s="44">
        <v>1</v>
      </c>
      <c r="J20" s="44">
        <v>3</v>
      </c>
      <c r="K20" s="44">
        <v>3</v>
      </c>
      <c r="L20" s="44">
        <v>2</v>
      </c>
      <c r="M20" s="44">
        <v>3</v>
      </c>
      <c r="N20" s="44">
        <v>3</v>
      </c>
      <c r="O20" s="44">
        <v>3</v>
      </c>
      <c r="P20" s="45">
        <f>AVERAGE(C20:O20)</f>
        <v>2.9230769230769229</v>
      </c>
      <c r="Q20" s="46">
        <f>STDEV(C20:O20)</f>
        <v>0.95407358744302839</v>
      </c>
    </row>
    <row r="21" spans="1:18" s="19" customFormat="1" ht="16.5" x14ac:dyDescent="0.3">
      <c r="A21" s="23"/>
      <c r="B21" s="12" t="s">
        <v>44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8" s="11" customFormat="1" ht="55.5" customHeight="1" x14ac:dyDescent="0.25">
      <c r="A22" s="36">
        <v>1</v>
      </c>
      <c r="B22" s="37" t="s">
        <v>55</v>
      </c>
      <c r="C22" s="38">
        <v>4</v>
      </c>
      <c r="D22" s="38">
        <v>4</v>
      </c>
      <c r="E22" s="38">
        <v>5</v>
      </c>
      <c r="F22" s="38">
        <v>3</v>
      </c>
      <c r="G22" s="38">
        <v>5</v>
      </c>
      <c r="H22" s="38">
        <v>3</v>
      </c>
      <c r="I22" s="38">
        <v>4</v>
      </c>
      <c r="J22" s="38">
        <v>3</v>
      </c>
      <c r="K22" s="38">
        <v>3</v>
      </c>
      <c r="L22" s="38">
        <v>3</v>
      </c>
      <c r="M22" s="38">
        <v>4</v>
      </c>
      <c r="N22" s="38">
        <v>3</v>
      </c>
      <c r="O22" s="38">
        <v>4</v>
      </c>
      <c r="P22" s="38">
        <f t="shared" si="0"/>
        <v>3.6923076923076925</v>
      </c>
      <c r="Q22" s="40">
        <f t="shared" si="1"/>
        <v>0.75106761619881102</v>
      </c>
    </row>
    <row r="23" spans="1:18" s="11" customFormat="1" ht="58.5" customHeight="1" x14ac:dyDescent="0.25">
      <c r="A23" s="36">
        <v>2</v>
      </c>
      <c r="B23" s="37" t="s">
        <v>56</v>
      </c>
      <c r="C23" s="38">
        <v>4</v>
      </c>
      <c r="D23" s="38">
        <v>4</v>
      </c>
      <c r="E23" s="38">
        <v>4</v>
      </c>
      <c r="F23" s="38">
        <v>5</v>
      </c>
      <c r="G23" s="38">
        <v>5</v>
      </c>
      <c r="H23" s="38">
        <v>4</v>
      </c>
      <c r="I23" s="38">
        <v>3</v>
      </c>
      <c r="J23" s="38">
        <v>4</v>
      </c>
      <c r="K23" s="38">
        <v>3</v>
      </c>
      <c r="L23" s="38">
        <v>2</v>
      </c>
      <c r="M23" s="38">
        <v>3</v>
      </c>
      <c r="N23" s="38">
        <v>4</v>
      </c>
      <c r="O23" s="38">
        <v>5</v>
      </c>
      <c r="P23" s="38">
        <f>AVERAGE(C23:O23)</f>
        <v>3.8461538461538463</v>
      </c>
      <c r="Q23" s="40">
        <f>STDEV(C23:O23)</f>
        <v>0.89871703427291649</v>
      </c>
    </row>
    <row r="24" spans="1:18" ht="56.25" customHeight="1" x14ac:dyDescent="0.25">
      <c r="A24" s="41">
        <v>3</v>
      </c>
      <c r="B24" s="37" t="s">
        <v>57</v>
      </c>
      <c r="C24" s="41">
        <v>4</v>
      </c>
      <c r="D24" s="41">
        <v>4</v>
      </c>
      <c r="E24" s="41">
        <v>4</v>
      </c>
      <c r="F24" s="41">
        <v>5</v>
      </c>
      <c r="G24" s="41">
        <v>5</v>
      </c>
      <c r="H24" s="41">
        <v>5</v>
      </c>
      <c r="I24" s="41">
        <v>4</v>
      </c>
      <c r="J24" s="41">
        <v>4</v>
      </c>
      <c r="K24" s="41">
        <v>3</v>
      </c>
      <c r="L24" s="41">
        <v>3</v>
      </c>
      <c r="M24" s="41">
        <v>4</v>
      </c>
      <c r="N24" s="41">
        <v>3</v>
      </c>
      <c r="O24" s="41">
        <v>4</v>
      </c>
      <c r="P24" s="41">
        <f>AVERAGE(C24:O24)</f>
        <v>4</v>
      </c>
      <c r="Q24" s="37">
        <f>STDEV(C24:O24)</f>
        <v>0.70710678118654757</v>
      </c>
    </row>
    <row r="25" spans="1:18" s="11" customFormat="1" ht="60.75" customHeight="1" x14ac:dyDescent="0.25">
      <c r="A25" s="36">
        <v>4</v>
      </c>
      <c r="B25" s="37" t="s">
        <v>58</v>
      </c>
      <c r="C25" s="38">
        <v>1</v>
      </c>
      <c r="D25" s="38">
        <v>1</v>
      </c>
      <c r="E25" s="38">
        <v>1</v>
      </c>
      <c r="F25" s="38">
        <v>2</v>
      </c>
      <c r="G25" s="38">
        <v>2</v>
      </c>
      <c r="H25" s="38">
        <v>2</v>
      </c>
      <c r="I25" s="38">
        <v>3</v>
      </c>
      <c r="J25" s="38">
        <v>3</v>
      </c>
      <c r="K25" s="38">
        <v>4</v>
      </c>
      <c r="L25" s="38">
        <v>3</v>
      </c>
      <c r="M25" s="38">
        <v>2</v>
      </c>
      <c r="N25" s="38">
        <v>2</v>
      </c>
      <c r="O25" s="38">
        <v>2</v>
      </c>
      <c r="P25" s="39">
        <f t="shared" si="0"/>
        <v>2.1538461538461537</v>
      </c>
      <c r="Q25" s="40">
        <f t="shared" si="1"/>
        <v>0.89871703427291716</v>
      </c>
    </row>
    <row r="26" spans="1:18" s="11" customFormat="1" ht="16.5" x14ac:dyDescent="0.3">
      <c r="A26" s="26"/>
      <c r="B26" s="12" t="s">
        <v>45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s="30" customFormat="1" ht="58.5" customHeight="1" x14ac:dyDescent="0.25">
      <c r="A27" s="31">
        <v>1</v>
      </c>
      <c r="B27" s="32" t="s">
        <v>59</v>
      </c>
      <c r="C27" s="33">
        <v>4</v>
      </c>
      <c r="D27" s="33">
        <v>3</v>
      </c>
      <c r="E27" s="33">
        <v>4</v>
      </c>
      <c r="F27" s="33">
        <v>3</v>
      </c>
      <c r="G27" s="33">
        <v>2</v>
      </c>
      <c r="H27" s="33">
        <v>2</v>
      </c>
      <c r="I27" s="33">
        <v>2</v>
      </c>
      <c r="J27" s="33">
        <v>3</v>
      </c>
      <c r="K27" s="33">
        <v>3</v>
      </c>
      <c r="L27" s="33">
        <v>3</v>
      </c>
      <c r="M27" s="33">
        <v>4</v>
      </c>
      <c r="N27" s="33">
        <v>4</v>
      </c>
      <c r="O27" s="33">
        <v>3</v>
      </c>
      <c r="P27" s="34">
        <f t="shared" si="0"/>
        <v>3.0769230769230771</v>
      </c>
      <c r="Q27" s="35">
        <f t="shared" si="1"/>
        <v>0.75955452531274981</v>
      </c>
    </row>
    <row r="28" spans="1:18" s="30" customFormat="1" ht="60" customHeight="1" x14ac:dyDescent="0.25">
      <c r="A28" s="31">
        <v>2</v>
      </c>
      <c r="B28" s="32" t="s">
        <v>60</v>
      </c>
      <c r="C28" s="33">
        <v>2</v>
      </c>
      <c r="D28" s="33">
        <v>2</v>
      </c>
      <c r="E28" s="33">
        <v>1</v>
      </c>
      <c r="F28" s="33">
        <v>1</v>
      </c>
      <c r="G28" s="33">
        <v>1</v>
      </c>
      <c r="H28" s="33">
        <v>1</v>
      </c>
      <c r="I28" s="33">
        <v>2</v>
      </c>
      <c r="J28" s="33">
        <v>1</v>
      </c>
      <c r="K28" s="33">
        <v>3</v>
      </c>
      <c r="L28" s="33">
        <v>1</v>
      </c>
      <c r="M28" s="33">
        <v>2</v>
      </c>
      <c r="N28" s="33">
        <v>3</v>
      </c>
      <c r="O28" s="33">
        <v>2</v>
      </c>
      <c r="P28" s="34">
        <f t="shared" si="0"/>
        <v>1.6923076923076923</v>
      </c>
      <c r="Q28" s="35">
        <f t="shared" si="1"/>
        <v>0.75106761619881057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A80F-5B3D-4059-97BE-B6A96DDAC4E9}">
  <dimension ref="A1:B12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>
        <f>1/13</f>
        <v>7.6923076923076927E-2</v>
      </c>
      <c r="B1">
        <v>1</v>
      </c>
    </row>
    <row r="2" spans="1:2" x14ac:dyDescent="0.25">
      <c r="A2">
        <f>2/13</f>
        <v>0.15384615384615385</v>
      </c>
      <c r="B2">
        <v>2</v>
      </c>
    </row>
    <row r="3" spans="1:2" x14ac:dyDescent="0.25">
      <c r="A3">
        <f>3/13</f>
        <v>0.23076923076923078</v>
      </c>
      <c r="B3">
        <v>3</v>
      </c>
    </row>
    <row r="4" spans="1:2" x14ac:dyDescent="0.25">
      <c r="A4">
        <f>4/13</f>
        <v>0.30769230769230771</v>
      </c>
      <c r="B4">
        <v>4</v>
      </c>
    </row>
    <row r="5" spans="1:2" x14ac:dyDescent="0.25">
      <c r="A5">
        <f>5/13</f>
        <v>0.38461538461538464</v>
      </c>
      <c r="B5">
        <v>5</v>
      </c>
    </row>
    <row r="6" spans="1:2" x14ac:dyDescent="0.25">
      <c r="A6">
        <f>6/13</f>
        <v>0.46153846153846156</v>
      </c>
      <c r="B6">
        <v>6</v>
      </c>
    </row>
    <row r="7" spans="1:2" x14ac:dyDescent="0.25">
      <c r="A7">
        <f>7/13</f>
        <v>0.53846153846153844</v>
      </c>
      <c r="B7">
        <v>7</v>
      </c>
    </row>
    <row r="8" spans="1:2" x14ac:dyDescent="0.25">
      <c r="A8">
        <f>8/13</f>
        <v>0.61538461538461542</v>
      </c>
      <c r="B8">
        <v>8</v>
      </c>
    </row>
    <row r="9" spans="1:2" x14ac:dyDescent="0.25">
      <c r="A9">
        <f>9/13</f>
        <v>0.69230769230769229</v>
      </c>
      <c r="B9">
        <v>9</v>
      </c>
    </row>
    <row r="10" spans="1:2" x14ac:dyDescent="0.25">
      <c r="A10">
        <f>10/13</f>
        <v>0.76923076923076927</v>
      </c>
      <c r="B10">
        <v>10</v>
      </c>
    </row>
    <row r="11" spans="1:2" x14ac:dyDescent="0.25">
      <c r="A11">
        <f>11/13</f>
        <v>0.84615384615384615</v>
      </c>
      <c r="B11">
        <v>11</v>
      </c>
    </row>
    <row r="12" spans="1:2" x14ac:dyDescent="0.25">
      <c r="A12">
        <f>12/13</f>
        <v>0.92307692307692313</v>
      </c>
      <c r="B1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shijith</dc:creator>
  <cp:lastModifiedBy>shijith</cp:lastModifiedBy>
  <dcterms:created xsi:type="dcterms:W3CDTF">2022-05-06T04:43:18Z</dcterms:created>
  <dcterms:modified xsi:type="dcterms:W3CDTF">2022-07-02T13:12:14Z</dcterms:modified>
</cp:coreProperties>
</file>